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chior\Desktop\"/>
    </mc:Choice>
  </mc:AlternateContent>
  <bookViews>
    <workbookView xWindow="240" yWindow="120" windowWidth="28455" windowHeight="12525"/>
  </bookViews>
  <sheets>
    <sheet name="Meine Berufsausbildugnsbeihilfe" sheetId="2" r:id="rId1"/>
    <sheet name="Beispiel 1" sheetId="3" r:id="rId2"/>
    <sheet name="Beispiel 2" sheetId="4" r:id="rId3"/>
  </sheets>
  <calcPr calcId="152511"/>
</workbook>
</file>

<file path=xl/calcChain.xml><?xml version="1.0" encoding="utf-8"?>
<calcChain xmlns="http://schemas.openxmlformats.org/spreadsheetml/2006/main">
  <c r="C27" i="4" l="1"/>
  <c r="C28" i="4" s="1"/>
  <c r="C28" i="3"/>
  <c r="C27" i="3"/>
  <c r="C28" i="2"/>
  <c r="C29" i="2" s="1"/>
  <c r="C9" i="4" l="1"/>
  <c r="C13" i="4" s="1"/>
  <c r="C32" i="4"/>
  <c r="C24" i="4"/>
  <c r="C20" i="4"/>
  <c r="C32" i="3"/>
  <c r="C24" i="3"/>
  <c r="C20" i="3"/>
  <c r="C13" i="3"/>
  <c r="C21" i="2"/>
  <c r="C33" i="2"/>
  <c r="C25" i="2"/>
  <c r="C14" i="2"/>
  <c r="C35" i="2" l="1"/>
  <c r="C37" i="2" s="1"/>
  <c r="C39" i="2" s="1"/>
  <c r="C34" i="4"/>
  <c r="C36" i="4" s="1"/>
  <c r="C38" i="4" s="1"/>
  <c r="C43" i="4" s="1"/>
  <c r="C34" i="3"/>
  <c r="C36" i="3" s="1"/>
  <c r="C38" i="3" s="1"/>
  <c r="C44" i="2" l="1"/>
  <c r="C43" i="2"/>
  <c r="C41" i="2"/>
  <c r="C42" i="2" s="1"/>
  <c r="C40" i="3"/>
  <c r="C41" i="3" s="1"/>
  <c r="C43" i="3"/>
  <c r="C42" i="3"/>
  <c r="C40" i="4"/>
  <c r="C41" i="4" s="1"/>
  <c r="C42" i="4"/>
</calcChain>
</file>

<file path=xl/sharedStrings.xml><?xml version="1.0" encoding="utf-8"?>
<sst xmlns="http://schemas.openxmlformats.org/spreadsheetml/2006/main" count="111" uniqueCount="34">
  <si>
    <t>Berechnung der Berufsausbildungsbeihilfe (BAB)</t>
  </si>
  <si>
    <t>Grundbedarf</t>
  </si>
  <si>
    <t>Mietpauschale</t>
  </si>
  <si>
    <t>Zuschlag (max.)</t>
  </si>
  <si>
    <t>Fahrtkosten zum Ausbildungsort (Monatskarte)</t>
  </si>
  <si>
    <t>Eine Familienheimfahrt im Monat</t>
  </si>
  <si>
    <t>Gesamtbedarf:</t>
  </si>
  <si>
    <r>
      <t xml:space="preserve">Meine Berufsausbildungsbeihilfe… </t>
    </r>
    <r>
      <rPr>
        <b/>
        <u/>
        <sz val="10"/>
        <color rgb="FF000000"/>
        <rFont val="Calibri"/>
        <family val="2"/>
        <scheme val="minor"/>
      </rPr>
      <t>(von Kia Kahawa)</t>
    </r>
  </si>
  <si>
    <t>(von BAB festgelegt)</t>
  </si>
  <si>
    <r>
      <t xml:space="preserve">(für Mietpreise </t>
    </r>
    <r>
      <rPr>
        <i/>
        <sz val="11"/>
        <color rgb="FF000000"/>
        <rFont val="Calibri"/>
        <family val="2"/>
        <scheme val="minor"/>
      </rPr>
      <t>über 149€</t>
    </r>
    <r>
      <rPr>
        <sz val="11"/>
        <color rgb="FF000000"/>
        <rFont val="Calibri"/>
        <family val="2"/>
        <scheme val="minor"/>
      </rPr>
      <t xml:space="preserve"> festgelegt)</t>
    </r>
  </si>
  <si>
    <t>Anzurechnendes Einkommen:</t>
  </si>
  <si>
    <t>Ausbildungsvergütung (netto)</t>
  </si>
  <si>
    <t xml:space="preserve">(durchschnittliches Gehalt in den ersten 18 Monaten der Ausbildung) </t>
  </si>
  <si>
    <t>Freibetrag Ausbildungsvergütung:</t>
  </si>
  <si>
    <t>Waisenrente:</t>
  </si>
  <si>
    <t>Freibetrag Waisenrente:</t>
  </si>
  <si>
    <t>anzurechnende Waisenrente:</t>
  </si>
  <si>
    <t>Freibetrag Nebenjob:</t>
  </si>
  <si>
    <t>anzurechnender Nebenverdienst:</t>
  </si>
  <si>
    <t>Einkommen der Eltern gemeinsam pro Monat - Ausgangswert: vor 2 Jahren!</t>
  </si>
  <si>
    <t>Nebenjob (oder passives Einkommen):</t>
  </si>
  <si>
    <t>Berechnungsgrundlage vor 2 Jahren!</t>
  </si>
  <si>
    <t>Einkommen der Eltern:</t>
  </si>
  <si>
    <t>Freibetrag Einkommen der Eltern:</t>
  </si>
  <si>
    <t>BAB-Bedarf</t>
  </si>
  <si>
    <t>Monatlich auf deinem Konto:</t>
  </si>
  <si>
    <t>Monatlich auf deinem Konto mit Kindergeld (1):</t>
  </si>
  <si>
    <t>Monatlich auf deinem Konto mit Kindergeld (2):</t>
  </si>
  <si>
    <t>Monatlich auf deinem Konto mit Kindergeld (3):</t>
  </si>
  <si>
    <t>Monatlich auf deinem Konto mit Kindergeld (4+):</t>
  </si>
  <si>
    <t xml:space="preserve"> (Preis für Monatsticket im Abo oder Kilometer )</t>
  </si>
  <si>
    <r>
      <t xml:space="preserve">(Kosten für Familienheimfahrt </t>
    </r>
    <r>
      <rPr>
        <b/>
        <i/>
        <sz val="11"/>
        <color rgb="FF000000"/>
        <rFont val="Calibri"/>
        <family val="2"/>
        <scheme val="minor"/>
      </rPr>
      <t>hin und zurück</t>
    </r>
    <r>
      <rPr>
        <b/>
        <sz val="11"/>
        <color rgb="FF000000"/>
        <rFont val="Calibri"/>
        <family val="2"/>
        <scheme val="minor"/>
      </rPr>
      <t xml:space="preserve"> mit Bahnticket [ohne Bahncard] oder Kilometer)</t>
    </r>
  </si>
  <si>
    <t>Anzurechnendes Einkommen der Eltern:</t>
  </si>
  <si>
    <t>Die Berechnungsgrundlage geht davon aus, dass eine Unterbringung im Elternhaus unzumutbar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</si>
</sst>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17" x14ac:knownFonts="1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6" fontId="2" fillId="0" borderId="4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4" fillId="0" borderId="5" xfId="0" applyFont="1" applyBorder="1"/>
    <xf numFmtId="8" fontId="4" fillId="0" borderId="6" xfId="0" applyNumberFormat="1" applyFont="1" applyBorder="1" applyAlignment="1">
      <alignment horizontal="right"/>
    </xf>
    <xf numFmtId="0" fontId="3" fillId="0" borderId="3" xfId="0" applyFont="1" applyBorder="1"/>
    <xf numFmtId="0" fontId="5" fillId="0" borderId="0" xfId="0" applyFont="1"/>
    <xf numFmtId="0" fontId="2" fillId="0" borderId="0" xfId="0" applyFont="1"/>
    <xf numFmtId="8" fontId="9" fillId="2" borderId="4" xfId="0" applyNumberFormat="1" applyFont="1" applyFill="1" applyBorder="1" applyAlignment="1">
      <alignment horizontal="right"/>
    </xf>
    <xf numFmtId="6" fontId="3" fillId="0" borderId="4" xfId="0" applyNumberFormat="1" applyFont="1" applyBorder="1" applyAlignment="1">
      <alignment horizontal="right"/>
    </xf>
    <xf numFmtId="0" fontId="7" fillId="0" borderId="0" xfId="0" applyFont="1"/>
    <xf numFmtId="0" fontId="11" fillId="0" borderId="5" xfId="0" applyFont="1" applyBorder="1"/>
    <xf numFmtId="8" fontId="11" fillId="0" borderId="6" xfId="0" applyNumberFormat="1" applyFont="1" applyBorder="1" applyAlignment="1">
      <alignment horizontal="right"/>
    </xf>
    <xf numFmtId="0" fontId="12" fillId="0" borderId="3" xfId="0" applyFont="1" applyBorder="1"/>
    <xf numFmtId="0" fontId="12" fillId="0" borderId="0" xfId="0" applyFont="1"/>
    <xf numFmtId="8" fontId="13" fillId="2" borderId="4" xfId="0" applyNumberFormat="1" applyFont="1" applyFill="1" applyBorder="1" applyAlignment="1">
      <alignment horizontal="right"/>
    </xf>
    <xf numFmtId="0" fontId="14" fillId="0" borderId="0" xfId="0" applyFont="1"/>
    <xf numFmtId="0" fontId="4" fillId="0" borderId="7" xfId="0" applyFont="1" applyBorder="1"/>
    <xf numFmtId="8" fontId="15" fillId="0" borderId="8" xfId="0" applyNumberFormat="1" applyFont="1" applyBorder="1" applyAlignment="1">
      <alignment horizontal="right"/>
    </xf>
    <xf numFmtId="0" fontId="16" fillId="0" borderId="0" xfId="0" applyFont="1"/>
    <xf numFmtId="8" fontId="16" fillId="0" borderId="0" xfId="0" applyNumberFormat="1" applyFont="1"/>
    <xf numFmtId="0" fontId="10" fillId="0" borderId="0" xfId="0" applyFont="1"/>
    <xf numFmtId="8" fontId="10" fillId="0" borderId="0" xfId="0" applyNumberFormat="1" applyFont="1"/>
    <xf numFmtId="0" fontId="3" fillId="0" borderId="3" xfId="0" applyFont="1" applyBorder="1"/>
    <xf numFmtId="8" fontId="9" fillId="2" borderId="4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3001818</xdr:colOff>
      <xdr:row>2</xdr:row>
      <xdr:rowOff>238125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0"/>
          <a:ext cx="3001818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4"/>
  <sheetViews>
    <sheetView showGridLines="0" showRowColHeaders="0" tabSelected="1" workbookViewId="0">
      <selection activeCell="D15" sqref="D15"/>
    </sheetView>
  </sheetViews>
  <sheetFormatPr baseColWidth="10" defaultRowHeight="15" x14ac:dyDescent="0.25"/>
  <cols>
    <col min="1" max="1" width="4" customWidth="1"/>
    <col min="2" max="2" width="59.140625" bestFit="1" customWidth="1"/>
    <col min="3" max="3" width="12.140625" bestFit="1" customWidth="1"/>
    <col min="4" max="4" width="92.42578125" customWidth="1"/>
  </cols>
  <sheetData>
    <row r="3" spans="2:4" ht="21" x14ac:dyDescent="0.35">
      <c r="B3" s="11" t="s">
        <v>7</v>
      </c>
    </row>
    <row r="4" spans="2:4" ht="15.75" thickBot="1" x14ac:dyDescent="0.3"/>
    <row r="5" spans="2:4" x14ac:dyDescent="0.25">
      <c r="B5" s="1" t="s">
        <v>0</v>
      </c>
      <c r="C5" s="2"/>
    </row>
    <row r="6" spans="2:4" x14ac:dyDescent="0.25">
      <c r="B6" s="3"/>
      <c r="C6" s="4"/>
    </row>
    <row r="7" spans="2:4" x14ac:dyDescent="0.25">
      <c r="B7" s="3" t="s">
        <v>1</v>
      </c>
      <c r="C7" s="5">
        <v>348</v>
      </c>
      <c r="D7" s="12" t="s">
        <v>8</v>
      </c>
    </row>
    <row r="8" spans="2:4" x14ac:dyDescent="0.25">
      <c r="B8" s="3" t="s">
        <v>2</v>
      </c>
      <c r="C8" s="5">
        <v>149</v>
      </c>
      <c r="D8" s="12" t="s">
        <v>8</v>
      </c>
    </row>
    <row r="9" spans="2:4" x14ac:dyDescent="0.25">
      <c r="B9" s="3" t="s">
        <v>3</v>
      </c>
      <c r="C9" s="5">
        <v>75</v>
      </c>
      <c r="D9" s="12" t="s">
        <v>9</v>
      </c>
    </row>
    <row r="10" spans="2:4" ht="15.75" x14ac:dyDescent="0.25">
      <c r="B10" s="6" t="s">
        <v>4</v>
      </c>
      <c r="C10" s="13">
        <v>0</v>
      </c>
      <c r="D10" s="7" t="s">
        <v>30</v>
      </c>
    </row>
    <row r="11" spans="2:4" x14ac:dyDescent="0.25">
      <c r="B11" s="28" t="s">
        <v>5</v>
      </c>
      <c r="C11" s="29">
        <v>0</v>
      </c>
      <c r="D11" s="28" t="s">
        <v>31</v>
      </c>
    </row>
    <row r="12" spans="2:4" x14ac:dyDescent="0.25">
      <c r="B12" s="28"/>
      <c r="C12" s="29"/>
      <c r="D12" s="28"/>
    </row>
    <row r="13" spans="2:4" x14ac:dyDescent="0.25">
      <c r="B13" s="3"/>
      <c r="C13" s="4"/>
    </row>
    <row r="14" spans="2:4" ht="19.5" thickBot="1" x14ac:dyDescent="0.35">
      <c r="B14" s="8" t="s">
        <v>6</v>
      </c>
      <c r="C14" s="9">
        <f>SUM(C7:C12)</f>
        <v>572</v>
      </c>
    </row>
    <row r="16" spans="2:4" ht="15.75" thickBot="1" x14ac:dyDescent="0.3"/>
    <row r="17" spans="2:4" x14ac:dyDescent="0.25">
      <c r="B17" s="1" t="s">
        <v>10</v>
      </c>
      <c r="C17" s="2"/>
    </row>
    <row r="18" spans="2:4" x14ac:dyDescent="0.25">
      <c r="B18" s="3"/>
      <c r="C18" s="4"/>
    </row>
    <row r="19" spans="2:4" ht="15.75" x14ac:dyDescent="0.25">
      <c r="B19" s="18" t="s">
        <v>11</v>
      </c>
      <c r="C19" s="20">
        <v>0</v>
      </c>
      <c r="D19" s="19" t="s">
        <v>12</v>
      </c>
    </row>
    <row r="20" spans="2:4" x14ac:dyDescent="0.25">
      <c r="B20" s="3" t="s">
        <v>13</v>
      </c>
      <c r="C20" s="5">
        <v>58</v>
      </c>
    </row>
    <row r="21" spans="2:4" x14ac:dyDescent="0.25">
      <c r="B21" s="6" t="s">
        <v>10</v>
      </c>
      <c r="C21" s="14">
        <f>MAX(0,C19-C20)</f>
        <v>0</v>
      </c>
    </row>
    <row r="22" spans="2:4" x14ac:dyDescent="0.25">
      <c r="B22" s="3"/>
      <c r="C22" s="4"/>
    </row>
    <row r="23" spans="2:4" ht="15.75" x14ac:dyDescent="0.25">
      <c r="B23" s="6" t="s">
        <v>14</v>
      </c>
      <c r="C23" s="13">
        <v>0</v>
      </c>
    </row>
    <row r="24" spans="2:4" x14ac:dyDescent="0.25">
      <c r="B24" s="3" t="s">
        <v>15</v>
      </c>
      <c r="C24" s="5">
        <v>125</v>
      </c>
    </row>
    <row r="25" spans="2:4" x14ac:dyDescent="0.25">
      <c r="B25" s="6" t="s">
        <v>16</v>
      </c>
      <c r="C25" s="14">
        <f>MAX(0,C23-C24)</f>
        <v>0</v>
      </c>
    </row>
    <row r="26" spans="2:4" x14ac:dyDescent="0.25">
      <c r="B26" s="3"/>
      <c r="C26" s="4"/>
    </row>
    <row r="27" spans="2:4" ht="15.75" x14ac:dyDescent="0.25">
      <c r="B27" s="6" t="s">
        <v>22</v>
      </c>
      <c r="C27" s="13">
        <v>0</v>
      </c>
      <c r="D27" s="15" t="s">
        <v>19</v>
      </c>
    </row>
    <row r="28" spans="2:4" x14ac:dyDescent="0.25">
      <c r="B28" s="3" t="s">
        <v>23</v>
      </c>
      <c r="C28" s="5">
        <f>1605+567</f>
        <v>2172</v>
      </c>
      <c r="D28" s="26" t="s">
        <v>33</v>
      </c>
    </row>
    <row r="29" spans="2:4" x14ac:dyDescent="0.25">
      <c r="B29" s="10" t="s">
        <v>32</v>
      </c>
      <c r="C29" s="14">
        <f>MAX(0,(C27-C28)*0.5)</f>
        <v>0</v>
      </c>
    </row>
    <row r="30" spans="2:4" x14ac:dyDescent="0.25">
      <c r="B30" s="3"/>
      <c r="C30" s="4"/>
    </row>
    <row r="31" spans="2:4" ht="15.75" x14ac:dyDescent="0.25">
      <c r="B31" s="18" t="s">
        <v>20</v>
      </c>
      <c r="C31" s="13">
        <v>0</v>
      </c>
      <c r="D31" s="21" t="s">
        <v>21</v>
      </c>
    </row>
    <row r="32" spans="2:4" x14ac:dyDescent="0.25">
      <c r="B32" s="3" t="s">
        <v>17</v>
      </c>
      <c r="C32" s="5">
        <v>255</v>
      </c>
    </row>
    <row r="33" spans="2:3" x14ac:dyDescent="0.25">
      <c r="B33" s="6" t="s">
        <v>18</v>
      </c>
      <c r="C33" s="14">
        <f>MAX(0,C31-C32)</f>
        <v>0</v>
      </c>
    </row>
    <row r="34" spans="2:3" x14ac:dyDescent="0.25">
      <c r="B34" s="3"/>
      <c r="C34" s="4"/>
    </row>
    <row r="35" spans="2:3" ht="21.75" thickBot="1" x14ac:dyDescent="0.4">
      <c r="B35" s="16" t="s">
        <v>10</v>
      </c>
      <c r="C35" s="17">
        <f>C33+C29+C25+C21</f>
        <v>0</v>
      </c>
    </row>
    <row r="36" spans="2:3" ht="15.75" thickBot="1" x14ac:dyDescent="0.3"/>
    <row r="37" spans="2:3" ht="22.5" thickTop="1" thickBot="1" x14ac:dyDescent="0.4">
      <c r="B37" s="22" t="s">
        <v>24</v>
      </c>
      <c r="C37" s="23">
        <f>C14-C35</f>
        <v>572</v>
      </c>
    </row>
    <row r="38" spans="2:3" ht="15.75" thickTop="1" x14ac:dyDescent="0.25"/>
    <row r="39" spans="2:3" ht="15.75" x14ac:dyDescent="0.25">
      <c r="B39" s="24" t="s">
        <v>25</v>
      </c>
      <c r="C39" s="25">
        <f>C37+C31+C23+C19</f>
        <v>572</v>
      </c>
    </row>
    <row r="41" spans="2:3" x14ac:dyDescent="0.25">
      <c r="B41" s="26" t="s">
        <v>26</v>
      </c>
      <c r="C41" s="27">
        <f>C39+184</f>
        <v>756</v>
      </c>
    </row>
    <row r="42" spans="2:3" x14ac:dyDescent="0.25">
      <c r="B42" s="26" t="s">
        <v>27</v>
      </c>
      <c r="C42" s="27">
        <f>C41</f>
        <v>756</v>
      </c>
    </row>
    <row r="43" spans="2:3" x14ac:dyDescent="0.25">
      <c r="B43" s="26" t="s">
        <v>28</v>
      </c>
      <c r="C43" s="27">
        <f>C39+190</f>
        <v>762</v>
      </c>
    </row>
    <row r="44" spans="2:3" x14ac:dyDescent="0.25">
      <c r="B44" s="26" t="s">
        <v>29</v>
      </c>
      <c r="C44" s="27">
        <f>C39+215</f>
        <v>787</v>
      </c>
    </row>
  </sheetData>
  <mergeCells count="3">
    <mergeCell ref="B11:B12"/>
    <mergeCell ref="C11:C12"/>
    <mergeCell ref="D11:D1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showGridLines="0" showRowColHeaders="0" workbookViewId="0">
      <selection activeCell="D1" sqref="D1"/>
    </sheetView>
  </sheetViews>
  <sheetFormatPr baseColWidth="10" defaultRowHeight="15" x14ac:dyDescent="0.25"/>
  <cols>
    <col min="2" max="2" width="59.140625" bestFit="1" customWidth="1"/>
    <col min="3" max="3" width="12.140625" bestFit="1" customWidth="1"/>
    <col min="4" max="4" width="92.42578125" bestFit="1" customWidth="1"/>
  </cols>
  <sheetData>
    <row r="2" spans="2:4" ht="21" x14ac:dyDescent="0.35">
      <c r="B2" s="11" t="s">
        <v>7</v>
      </c>
    </row>
    <row r="3" spans="2:4" ht="15.75" thickBot="1" x14ac:dyDescent="0.3"/>
    <row r="4" spans="2:4" x14ac:dyDescent="0.25">
      <c r="B4" s="1" t="s">
        <v>0</v>
      </c>
      <c r="C4" s="2"/>
    </row>
    <row r="5" spans="2:4" x14ac:dyDescent="0.25">
      <c r="B5" s="3"/>
      <c r="C5" s="4"/>
    </row>
    <row r="6" spans="2:4" x14ac:dyDescent="0.25">
      <c r="B6" s="3" t="s">
        <v>1</v>
      </c>
      <c r="C6" s="5">
        <v>348</v>
      </c>
      <c r="D6" s="12" t="s">
        <v>8</v>
      </c>
    </row>
    <row r="7" spans="2:4" x14ac:dyDescent="0.25">
      <c r="B7" s="3" t="s">
        <v>2</v>
      </c>
      <c r="C7" s="5">
        <v>149</v>
      </c>
      <c r="D7" s="12" t="s">
        <v>8</v>
      </c>
    </row>
    <row r="8" spans="2:4" x14ac:dyDescent="0.25">
      <c r="B8" s="3" t="s">
        <v>3</v>
      </c>
      <c r="C8" s="5">
        <v>75</v>
      </c>
      <c r="D8" s="12" t="s">
        <v>9</v>
      </c>
    </row>
    <row r="9" spans="2:4" ht="15.75" x14ac:dyDescent="0.25">
      <c r="B9" s="6" t="s">
        <v>4</v>
      </c>
      <c r="C9" s="13">
        <v>40.1</v>
      </c>
      <c r="D9" s="7" t="s">
        <v>30</v>
      </c>
    </row>
    <row r="10" spans="2:4" x14ac:dyDescent="0.25">
      <c r="B10" s="28" t="s">
        <v>5</v>
      </c>
      <c r="C10" s="29">
        <v>55.2</v>
      </c>
      <c r="D10" s="28" t="s">
        <v>31</v>
      </c>
    </row>
    <row r="11" spans="2:4" x14ac:dyDescent="0.25">
      <c r="B11" s="28"/>
      <c r="C11" s="29"/>
      <c r="D11" s="28"/>
    </row>
    <row r="12" spans="2:4" x14ac:dyDescent="0.25">
      <c r="B12" s="3"/>
      <c r="C12" s="4"/>
    </row>
    <row r="13" spans="2:4" ht="19.5" thickBot="1" x14ac:dyDescent="0.35">
      <c r="B13" s="8" t="s">
        <v>6</v>
      </c>
      <c r="C13" s="9">
        <f>SUM(C6:C11)</f>
        <v>667.30000000000007</v>
      </c>
    </row>
    <row r="15" spans="2:4" ht="15.75" thickBot="1" x14ac:dyDescent="0.3"/>
    <row r="16" spans="2:4" x14ac:dyDescent="0.25">
      <c r="B16" s="1" t="s">
        <v>10</v>
      </c>
      <c r="C16" s="2"/>
    </row>
    <row r="17" spans="2:4" x14ac:dyDescent="0.25">
      <c r="B17" s="3"/>
      <c r="C17" s="4"/>
    </row>
    <row r="18" spans="2:4" ht="15.75" x14ac:dyDescent="0.25">
      <c r="B18" s="18" t="s">
        <v>11</v>
      </c>
      <c r="C18" s="20">
        <v>467.98</v>
      </c>
      <c r="D18" s="19" t="s">
        <v>12</v>
      </c>
    </row>
    <row r="19" spans="2:4" x14ac:dyDescent="0.25">
      <c r="B19" s="3" t="s">
        <v>13</v>
      </c>
      <c r="C19" s="5">
        <v>58</v>
      </c>
    </row>
    <row r="20" spans="2:4" x14ac:dyDescent="0.25">
      <c r="B20" s="6" t="s">
        <v>10</v>
      </c>
      <c r="C20" s="14">
        <f>MAX(0,C18-C19)</f>
        <v>409.98</v>
      </c>
    </row>
    <row r="21" spans="2:4" x14ac:dyDescent="0.25">
      <c r="B21" s="3"/>
      <c r="C21" s="4"/>
    </row>
    <row r="22" spans="2:4" ht="15.75" x14ac:dyDescent="0.25">
      <c r="B22" s="6" t="s">
        <v>14</v>
      </c>
      <c r="C22" s="13">
        <v>0</v>
      </c>
    </row>
    <row r="23" spans="2:4" x14ac:dyDescent="0.25">
      <c r="B23" s="3" t="s">
        <v>15</v>
      </c>
      <c r="C23" s="5">
        <v>125</v>
      </c>
    </row>
    <row r="24" spans="2:4" x14ac:dyDescent="0.25">
      <c r="B24" s="6" t="s">
        <v>16</v>
      </c>
      <c r="C24" s="14">
        <f>MAX(0,C22-C23)</f>
        <v>0</v>
      </c>
    </row>
    <row r="25" spans="2:4" x14ac:dyDescent="0.25">
      <c r="B25" s="3"/>
      <c r="C25" s="4"/>
    </row>
    <row r="26" spans="2:4" ht="15.75" x14ac:dyDescent="0.25">
      <c r="B26" s="6" t="s">
        <v>22</v>
      </c>
      <c r="C26" s="13">
        <v>1708</v>
      </c>
      <c r="D26" s="15" t="s">
        <v>19</v>
      </c>
    </row>
    <row r="27" spans="2:4" x14ac:dyDescent="0.25">
      <c r="B27" s="3" t="s">
        <v>23</v>
      </c>
      <c r="C27" s="5">
        <f>1605+567</f>
        <v>2172</v>
      </c>
      <c r="D27" s="26" t="s">
        <v>33</v>
      </c>
    </row>
    <row r="28" spans="2:4" x14ac:dyDescent="0.25">
      <c r="B28" s="10" t="s">
        <v>32</v>
      </c>
      <c r="C28" s="14">
        <f>MAX(0,(C26-C27)*0.5)</f>
        <v>0</v>
      </c>
    </row>
    <row r="29" spans="2:4" x14ac:dyDescent="0.25">
      <c r="B29" s="3"/>
      <c r="C29" s="4"/>
    </row>
    <row r="30" spans="2:4" ht="15.75" x14ac:dyDescent="0.25">
      <c r="B30" s="18" t="s">
        <v>20</v>
      </c>
      <c r="C30" s="13">
        <v>24</v>
      </c>
      <c r="D30" s="21" t="s">
        <v>21</v>
      </c>
    </row>
    <row r="31" spans="2:4" x14ac:dyDescent="0.25">
      <c r="B31" s="3" t="s">
        <v>17</v>
      </c>
      <c r="C31" s="5">
        <v>255</v>
      </c>
    </row>
    <row r="32" spans="2:4" x14ac:dyDescent="0.25">
      <c r="B32" s="6" t="s">
        <v>18</v>
      </c>
      <c r="C32" s="14">
        <f>MAX(0,C30-C31)</f>
        <v>0</v>
      </c>
    </row>
    <row r="33" spans="2:3" x14ac:dyDescent="0.25">
      <c r="B33" s="3"/>
      <c r="C33" s="4"/>
    </row>
    <row r="34" spans="2:3" ht="21.75" thickBot="1" x14ac:dyDescent="0.4">
      <c r="B34" s="16" t="s">
        <v>10</v>
      </c>
      <c r="C34" s="17">
        <f>C32+C28+C24+C20</f>
        <v>409.98</v>
      </c>
    </row>
    <row r="35" spans="2:3" ht="15.75" thickBot="1" x14ac:dyDescent="0.3"/>
    <row r="36" spans="2:3" ht="22.5" thickTop="1" thickBot="1" x14ac:dyDescent="0.4">
      <c r="B36" s="22" t="s">
        <v>24</v>
      </c>
      <c r="C36" s="23">
        <f>C13-C34</f>
        <v>257.32000000000005</v>
      </c>
    </row>
    <row r="37" spans="2:3" ht="15.75" thickTop="1" x14ac:dyDescent="0.25"/>
    <row r="38" spans="2:3" ht="15.75" x14ac:dyDescent="0.25">
      <c r="B38" s="24" t="s">
        <v>25</v>
      </c>
      <c r="C38" s="25">
        <f>C36+C30+C22+C18</f>
        <v>749.30000000000007</v>
      </c>
    </row>
    <row r="40" spans="2:3" x14ac:dyDescent="0.25">
      <c r="B40" s="26" t="s">
        <v>26</v>
      </c>
      <c r="C40" s="27">
        <f>C38+184</f>
        <v>933.30000000000007</v>
      </c>
    </row>
    <row r="41" spans="2:3" x14ac:dyDescent="0.25">
      <c r="B41" s="26" t="s">
        <v>27</v>
      </c>
      <c r="C41" s="27">
        <f>C40</f>
        <v>933.30000000000007</v>
      </c>
    </row>
    <row r="42" spans="2:3" x14ac:dyDescent="0.25">
      <c r="B42" s="26" t="s">
        <v>28</v>
      </c>
      <c r="C42" s="27">
        <f>C38+190</f>
        <v>939.30000000000007</v>
      </c>
    </row>
    <row r="43" spans="2:3" x14ac:dyDescent="0.25">
      <c r="B43" s="26" t="s">
        <v>29</v>
      </c>
      <c r="C43" s="27">
        <f>C38+215</f>
        <v>964.30000000000007</v>
      </c>
    </row>
  </sheetData>
  <sheetProtection sheet="1" objects="1" scenarios="1"/>
  <mergeCells count="3">
    <mergeCell ref="B10:B11"/>
    <mergeCell ref="C10:C11"/>
    <mergeCell ref="D10:D1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showGridLines="0" showRowColHeaders="0" workbookViewId="0">
      <selection activeCell="C18" sqref="C18"/>
    </sheetView>
  </sheetViews>
  <sheetFormatPr baseColWidth="10" defaultRowHeight="15" x14ac:dyDescent="0.25"/>
  <cols>
    <col min="2" max="2" width="59.140625" bestFit="1" customWidth="1"/>
    <col min="3" max="3" width="12.140625" bestFit="1" customWidth="1"/>
    <col min="4" max="4" width="92.42578125" bestFit="1" customWidth="1"/>
  </cols>
  <sheetData>
    <row r="2" spans="2:4" ht="21" x14ac:dyDescent="0.35">
      <c r="B2" s="11" t="s">
        <v>7</v>
      </c>
    </row>
    <row r="3" spans="2:4" ht="15.75" thickBot="1" x14ac:dyDescent="0.3"/>
    <row r="4" spans="2:4" x14ac:dyDescent="0.25">
      <c r="B4" s="1" t="s">
        <v>0</v>
      </c>
      <c r="C4" s="2"/>
    </row>
    <row r="5" spans="2:4" x14ac:dyDescent="0.25">
      <c r="B5" s="3"/>
      <c r="C5" s="4"/>
    </row>
    <row r="6" spans="2:4" x14ac:dyDescent="0.25">
      <c r="B6" s="3" t="s">
        <v>1</v>
      </c>
      <c r="C6" s="5">
        <v>348</v>
      </c>
      <c r="D6" s="12" t="s">
        <v>8</v>
      </c>
    </row>
    <row r="7" spans="2:4" x14ac:dyDescent="0.25">
      <c r="B7" s="3" t="s">
        <v>2</v>
      </c>
      <c r="C7" s="5">
        <v>149</v>
      </c>
      <c r="D7" s="12" t="s">
        <v>8</v>
      </c>
    </row>
    <row r="8" spans="2:4" x14ac:dyDescent="0.25">
      <c r="B8" s="3" t="s">
        <v>3</v>
      </c>
      <c r="C8" s="5">
        <v>75</v>
      </c>
      <c r="D8" s="12" t="s">
        <v>9</v>
      </c>
    </row>
    <row r="9" spans="2:4" ht="15.75" x14ac:dyDescent="0.25">
      <c r="B9" s="6" t="s">
        <v>4</v>
      </c>
      <c r="C9" s="13">
        <f>5*0.3*2*30</f>
        <v>90</v>
      </c>
      <c r="D9" s="7" t="s">
        <v>30</v>
      </c>
    </row>
    <row r="10" spans="2:4" x14ac:dyDescent="0.25">
      <c r="B10" s="28" t="s">
        <v>5</v>
      </c>
      <c r="C10" s="29">
        <v>55.2</v>
      </c>
      <c r="D10" s="28" t="s">
        <v>31</v>
      </c>
    </row>
    <row r="11" spans="2:4" x14ac:dyDescent="0.25">
      <c r="B11" s="28"/>
      <c r="C11" s="29"/>
      <c r="D11" s="28"/>
    </row>
    <row r="12" spans="2:4" x14ac:dyDescent="0.25">
      <c r="B12" s="3"/>
      <c r="C12" s="4"/>
    </row>
    <row r="13" spans="2:4" ht="19.5" thickBot="1" x14ac:dyDescent="0.35">
      <c r="B13" s="8" t="s">
        <v>6</v>
      </c>
      <c r="C13" s="9">
        <f>SUM(C6:C11)</f>
        <v>717.2</v>
      </c>
    </row>
    <row r="15" spans="2:4" ht="15.75" thickBot="1" x14ac:dyDescent="0.3"/>
    <row r="16" spans="2:4" x14ac:dyDescent="0.25">
      <c r="B16" s="1" t="s">
        <v>10</v>
      </c>
      <c r="C16" s="2"/>
    </row>
    <row r="17" spans="2:4" x14ac:dyDescent="0.25">
      <c r="B17" s="3"/>
      <c r="C17" s="4"/>
    </row>
    <row r="18" spans="2:4" ht="15.75" x14ac:dyDescent="0.25">
      <c r="B18" s="18" t="s">
        <v>11</v>
      </c>
      <c r="C18" s="20">
        <v>526.66</v>
      </c>
      <c r="D18" s="19" t="s">
        <v>12</v>
      </c>
    </row>
    <row r="19" spans="2:4" x14ac:dyDescent="0.25">
      <c r="B19" s="3" t="s">
        <v>13</v>
      </c>
      <c r="C19" s="5">
        <v>58</v>
      </c>
    </row>
    <row r="20" spans="2:4" x14ac:dyDescent="0.25">
      <c r="B20" s="6" t="s">
        <v>10</v>
      </c>
      <c r="C20" s="14">
        <f>MAX(0,C18-C19)</f>
        <v>468.65999999999997</v>
      </c>
    </row>
    <row r="21" spans="2:4" x14ac:dyDescent="0.25">
      <c r="B21" s="3"/>
      <c r="C21" s="4"/>
    </row>
    <row r="22" spans="2:4" ht="15.75" x14ac:dyDescent="0.25">
      <c r="B22" s="6" t="s">
        <v>14</v>
      </c>
      <c r="C22" s="13">
        <v>78</v>
      </c>
    </row>
    <row r="23" spans="2:4" x14ac:dyDescent="0.25">
      <c r="B23" s="3" t="s">
        <v>15</v>
      </c>
      <c r="C23" s="5">
        <v>125</v>
      </c>
    </row>
    <row r="24" spans="2:4" x14ac:dyDescent="0.25">
      <c r="B24" s="6" t="s">
        <v>16</v>
      </c>
      <c r="C24" s="14">
        <f>MAX(0,C22-C23)</f>
        <v>0</v>
      </c>
    </row>
    <row r="25" spans="2:4" x14ac:dyDescent="0.25">
      <c r="B25" s="3"/>
      <c r="C25" s="4"/>
    </row>
    <row r="26" spans="2:4" ht="15.75" x14ac:dyDescent="0.25">
      <c r="B26" s="6" t="s">
        <v>22</v>
      </c>
      <c r="C26" s="13">
        <v>450</v>
      </c>
      <c r="D26" s="15" t="s">
        <v>19</v>
      </c>
    </row>
    <row r="27" spans="2:4" x14ac:dyDescent="0.25">
      <c r="B27" s="3" t="s">
        <v>23</v>
      </c>
      <c r="C27" s="5">
        <f>1605+567</f>
        <v>2172</v>
      </c>
      <c r="D27" s="26" t="s">
        <v>33</v>
      </c>
    </row>
    <row r="28" spans="2:4" x14ac:dyDescent="0.25">
      <c r="B28" s="10" t="s">
        <v>32</v>
      </c>
      <c r="C28" s="14">
        <f>MAX(0,(C26-C27)*0.5)</f>
        <v>0</v>
      </c>
    </row>
    <row r="29" spans="2:4" x14ac:dyDescent="0.25">
      <c r="B29" s="3"/>
      <c r="C29" s="4"/>
    </row>
    <row r="30" spans="2:4" ht="15.75" x14ac:dyDescent="0.25">
      <c r="B30" s="18" t="s">
        <v>20</v>
      </c>
      <c r="C30" s="13">
        <v>306.66000000000003</v>
      </c>
      <c r="D30" s="21" t="s">
        <v>21</v>
      </c>
    </row>
    <row r="31" spans="2:4" x14ac:dyDescent="0.25">
      <c r="B31" s="3" t="s">
        <v>17</v>
      </c>
      <c r="C31" s="5">
        <v>255</v>
      </c>
    </row>
    <row r="32" spans="2:4" x14ac:dyDescent="0.25">
      <c r="B32" s="6" t="s">
        <v>18</v>
      </c>
      <c r="C32" s="14">
        <f>MAX(0,C30-C31)</f>
        <v>51.660000000000025</v>
      </c>
    </row>
    <row r="33" spans="2:3" x14ac:dyDescent="0.25">
      <c r="B33" s="3"/>
      <c r="C33" s="4"/>
    </row>
    <row r="34" spans="2:3" ht="21.75" thickBot="1" x14ac:dyDescent="0.4">
      <c r="B34" s="16" t="s">
        <v>10</v>
      </c>
      <c r="C34" s="17">
        <f>C32+C28+C24+C20</f>
        <v>520.31999999999994</v>
      </c>
    </row>
    <row r="35" spans="2:3" ht="15.75" thickBot="1" x14ac:dyDescent="0.3"/>
    <row r="36" spans="2:3" ht="22.5" thickTop="1" thickBot="1" x14ac:dyDescent="0.4">
      <c r="B36" s="22" t="s">
        <v>24</v>
      </c>
      <c r="C36" s="23">
        <f>C13-C34</f>
        <v>196.88000000000011</v>
      </c>
    </row>
    <row r="37" spans="2:3" ht="15.75" thickTop="1" x14ac:dyDescent="0.25"/>
    <row r="38" spans="2:3" ht="15.75" x14ac:dyDescent="0.25">
      <c r="B38" s="24" t="s">
        <v>25</v>
      </c>
      <c r="C38" s="25">
        <f>C36+C30+C22+C18</f>
        <v>1108.2000000000003</v>
      </c>
    </row>
    <row r="40" spans="2:3" x14ac:dyDescent="0.25">
      <c r="B40" s="26" t="s">
        <v>26</v>
      </c>
      <c r="C40" s="27">
        <f>C38+184</f>
        <v>1292.2000000000003</v>
      </c>
    </row>
    <row r="41" spans="2:3" x14ac:dyDescent="0.25">
      <c r="B41" s="26" t="s">
        <v>27</v>
      </c>
      <c r="C41" s="27">
        <f>C40</f>
        <v>1292.2000000000003</v>
      </c>
    </row>
    <row r="42" spans="2:3" x14ac:dyDescent="0.25">
      <c r="B42" s="26" t="s">
        <v>28</v>
      </c>
      <c r="C42" s="27">
        <f>C38+190</f>
        <v>1298.2000000000003</v>
      </c>
    </row>
    <row r="43" spans="2:3" x14ac:dyDescent="0.25">
      <c r="B43" s="26" t="s">
        <v>29</v>
      </c>
      <c r="C43" s="27">
        <f>C38+215</f>
        <v>1323.2000000000003</v>
      </c>
    </row>
  </sheetData>
  <sheetProtection sheet="1" objects="1" scenarios="1"/>
  <mergeCells count="3">
    <mergeCell ref="B10:B11"/>
    <mergeCell ref="C10:C11"/>
    <mergeCell ref="D10:D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Meine Berufsausbildugnsbeihilfe</vt:lpstr>
      <vt:lpstr>Beispiel 1</vt:lpstr>
      <vt:lpstr>Beispiel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</dc:creator>
  <cp:lastModifiedBy>Melchior Bläse</cp:lastModifiedBy>
  <dcterms:created xsi:type="dcterms:W3CDTF">2015-03-16T10:06:57Z</dcterms:created>
  <dcterms:modified xsi:type="dcterms:W3CDTF">2015-03-18T21:23:29Z</dcterms:modified>
</cp:coreProperties>
</file>